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14"/>
  <workbookPr showInkAnnotation="0"/>
  <mc:AlternateContent xmlns:mc="http://schemas.openxmlformats.org/markup-compatibility/2006">
    <mc:Choice Requires="x15">
      <x15ac:absPath xmlns:x15ac="http://schemas.microsoft.com/office/spreadsheetml/2010/11/ac" url="\\Mac\Kundenplatte\_Kunde\802_WHH\_2020\08_Arbeitsunterlagen_Eval.Manual_Broich\Franz_22.5.20\Layout\"/>
    </mc:Choice>
  </mc:AlternateContent>
  <xr:revisionPtr revIDLastSave="2" documentId="11_2126C58629C7A8EA3675BFE8AA4489A734671612" xr6:coauthVersionLast="45" xr6:coauthVersionMax="45" xr10:uidLastSave="{0E00408F-DBCF-4011-AA0C-C4ECE5D1BB61}"/>
  <bookViews>
    <workbookView xWindow="-108" yWindow="1092" windowWidth="23256" windowHeight="12576" xr2:uid="{00000000-000D-0000-FFFF-FFFF00000000}"/>
  </bookViews>
  <sheets>
    <sheet name="Frais d’intervention totaux" sheetId="1" r:id="rId1"/>
  </sheets>
  <definedNames>
    <definedName name="_xlnm.Print_Area" localSheetId="0">'Frais d’intervention totaux'!$A$1:$L$50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0" i="1"/>
  <c r="H20" i="1" s="1"/>
  <c r="H21" i="1"/>
  <c r="H13" i="1"/>
  <c r="F12" i="1"/>
  <c r="H12" i="1" s="1"/>
  <c r="D5" i="1" l="1"/>
  <c r="D6" i="1" l="1"/>
  <c r="H19" i="1" l="1"/>
  <c r="H34" i="1"/>
  <c r="F28" i="1"/>
  <c r="H28" i="1" s="1"/>
  <c r="H35" i="1"/>
  <c r="H33" i="1"/>
  <c r="H41" i="1"/>
  <c r="H27" i="1"/>
  <c r="H40" i="1"/>
  <c r="F19" i="1"/>
  <c r="H42" i="1" l="1"/>
  <c r="F11" i="1"/>
  <c r="H11" i="1" s="1"/>
  <c r="H14" i="1" s="1"/>
  <c r="F18" i="1"/>
  <c r="H18" i="1" s="1"/>
  <c r="H22" i="1" s="1"/>
  <c r="F26" i="1"/>
  <c r="H26" i="1" s="1"/>
  <c r="H36" i="1"/>
  <c r="H45" i="1" s="1"/>
  <c r="H44" i="1" l="1"/>
  <c r="H48" i="1" s="1"/>
  <c r="H29" i="1"/>
  <c r="H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Leila Broich</author>
  </authors>
  <commentList>
    <comment ref="D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Voir le règlement pour l'attribution de contrats (RAC), Annexe 2 de WHH "Frais pour un contrat d’évaluateurs/trices à court terme"
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Indemnités journalières et indemnités d'hébergement (somme forfaitaire) conformément à la législation allemande sur les frais de déplacement
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Si le lieu de résidence de l'évaluateur/trice est en Allemagne ou qu’il/elle est imposable en Allemagne, veuillez ajouter la TVA. Vérifiez la réglementation fiscale du « Cameroun » et / ou le lieu de résidence de l'évaluateur/trice
</t>
        </r>
      </text>
    </comment>
    <comment ref="D1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Applicable uniquement pour la journée de briefing</t>
        </r>
      </text>
    </comment>
    <comment ref="D1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Jours de voyage inclus
</t>
        </r>
      </text>
    </comment>
    <comment ref="F4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Leila Broich:</t>
        </r>
        <r>
          <rPr>
            <sz val="9"/>
            <color indexed="81"/>
            <rFont val="Segoe UI"/>
            <family val="2"/>
          </rPr>
          <t xml:space="preserve">
The percentage depends on the up-front payments the evaluator effects/you grant.
</t>
        </r>
      </text>
    </comment>
  </commentList>
</comments>
</file>

<file path=xl/sharedStrings.xml><?xml version="1.0" encoding="utf-8"?>
<sst xmlns="http://schemas.openxmlformats.org/spreadsheetml/2006/main" count="126" uniqueCount="39">
  <si>
    <t>Calcul des coûts :                       évaluation finale de CAM 1000</t>
  </si>
  <si>
    <t>Pays : Cameroun</t>
  </si>
  <si>
    <t>Évaluateur :  Evelyne Evaluatrice</t>
  </si>
  <si>
    <t>Période (terrain) : Du 15 au 27/08/2020</t>
  </si>
  <si>
    <t xml:space="preserve"> </t>
  </si>
  <si>
    <t>Tarif journalier</t>
  </si>
  <si>
    <t xml:space="preserve">Indemnités journalières </t>
  </si>
  <si>
    <t>T.V.A. (taxe sur la valeur ajoutée)</t>
  </si>
  <si>
    <t xml:space="preserve">Indemnités de logement  </t>
  </si>
  <si>
    <t>Tarif journalier (TVA incluse)</t>
  </si>
  <si>
    <t xml:space="preserve">             </t>
  </si>
  <si>
    <t>1.</t>
  </si>
  <si>
    <t>Préparation / briefing</t>
  </si>
  <si>
    <t>Unité</t>
  </si>
  <si>
    <t>Montant</t>
  </si>
  <si>
    <t>Total</t>
  </si>
  <si>
    <t>Indemnités journalières</t>
  </si>
  <si>
    <t>Hébergement</t>
  </si>
  <si>
    <t xml:space="preserve">    </t>
  </si>
  <si>
    <t>Somme</t>
  </si>
  <si>
    <t>2.</t>
  </si>
  <si>
    <t>Terrain / collecte des données</t>
  </si>
  <si>
    <t>Enquêteurs/trices</t>
  </si>
  <si>
    <t>4.</t>
  </si>
  <si>
    <t>Compte rendu / débriefing</t>
  </si>
  <si>
    <t>3.</t>
  </si>
  <si>
    <t>Transport</t>
  </si>
  <si>
    <t>Frais de vol (estim.)</t>
  </si>
  <si>
    <t>Navette aéroport (estim.)</t>
  </si>
  <si>
    <t>Transport dans le pays</t>
  </si>
  <si>
    <t>5.</t>
  </si>
  <si>
    <t>Autres</t>
  </si>
  <si>
    <t>Lectorat, frais de communication</t>
  </si>
  <si>
    <t>Frais de visa</t>
  </si>
  <si>
    <t xml:space="preserve">   </t>
  </si>
  <si>
    <t>Frais de voyage</t>
  </si>
  <si>
    <t>Somme totale</t>
  </si>
  <si>
    <t>Paiement anticipé              (50 % des frais journaliers)</t>
  </si>
  <si>
    <t>Acompte 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</si>
</sst>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DM&quot;;\-#,##0.00\ &quot;DM&quot;"/>
    <numFmt numFmtId="165" formatCode="#,##0&quot;$&quot;_);\(#,##0&quot;$&quot;\)"/>
    <numFmt numFmtId="166" formatCode="#,##0.00\ [$€-1];\-#,##0.00\ [$€-1]"/>
    <numFmt numFmtId="167" formatCode="#,##0.00\ [$€-1];[Red]\-#,##0.00\ [$€-1]"/>
    <numFmt numFmtId="168" formatCode="#,##0.00\ [$€-1]"/>
  </numFmts>
  <fonts count="15">
    <font>
      <sz val="10"/>
      <name val="Arial"/>
    </font>
    <font>
      <sz val="9"/>
      <name val="Courier"/>
    </font>
    <font>
      <sz val="9"/>
      <name val="Arial"/>
      <family val="2"/>
    </font>
    <font>
      <sz val="10"/>
      <name val="Arial"/>
      <family val="2"/>
    </font>
    <font>
      <b/>
      <sz val="9"/>
      <name val="Courier"/>
    </font>
    <font>
      <b/>
      <sz val="10"/>
      <name val="Arial"/>
      <family val="2"/>
    </font>
    <font>
      <b/>
      <sz val="10"/>
      <name val="Courier"/>
    </font>
    <font>
      <sz val="10"/>
      <name val="Courier"/>
    </font>
    <font>
      <b/>
      <sz val="10"/>
      <color rgb="FFFF0000"/>
      <name val="Arial"/>
      <family val="2"/>
    </font>
    <font>
      <b/>
      <sz val="10"/>
      <color rgb="FFFF0000"/>
      <name val="Courier"/>
    </font>
    <font>
      <b/>
      <sz val="10"/>
      <color theme="9"/>
      <name val="Arial"/>
      <family val="2"/>
    </font>
    <font>
      <sz val="10"/>
      <color theme="9"/>
      <name val="Arial"/>
      <family val="2"/>
      <scheme val="minor"/>
    </font>
    <font>
      <b/>
      <sz val="10"/>
      <color theme="9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2" fillId="0" borderId="0" xfId="0" applyFont="1" applyProtection="1"/>
    <xf numFmtId="14" fontId="2" fillId="0" borderId="0" xfId="0" applyNumberFormat="1" applyFont="1" applyProtection="1"/>
    <xf numFmtId="165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0" fontId="4" fillId="0" borderId="0" xfId="0" applyFont="1"/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Protection="1"/>
    <xf numFmtId="0" fontId="3" fillId="0" borderId="0" xfId="0" applyFont="1" applyProtection="1"/>
    <xf numFmtId="165" fontId="3" fillId="0" borderId="0" xfId="0" applyNumberFormat="1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166" fontId="3" fillId="0" borderId="0" xfId="0" applyNumberFormat="1" applyFont="1" applyProtection="1"/>
    <xf numFmtId="166" fontId="3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right"/>
    </xf>
    <xf numFmtId="0" fontId="5" fillId="0" borderId="0" xfId="0" applyFont="1" applyProtection="1"/>
    <xf numFmtId="164" fontId="5" fillId="0" borderId="0" xfId="0" applyNumberFormat="1" applyFont="1" applyProtection="1"/>
    <xf numFmtId="164" fontId="5" fillId="0" borderId="0" xfId="0" applyNumberFormat="1" applyFont="1" applyAlignment="1" applyProtection="1">
      <alignment horizontal="left"/>
    </xf>
    <xf numFmtId="167" fontId="3" fillId="0" borderId="0" xfId="0" applyNumberFormat="1" applyFont="1" applyProtection="1"/>
    <xf numFmtId="167" fontId="3" fillId="0" borderId="0" xfId="0" applyNumberFormat="1" applyFont="1" applyAlignment="1" applyProtection="1">
      <alignment horizontal="left"/>
    </xf>
    <xf numFmtId="167" fontId="5" fillId="0" borderId="0" xfId="0" applyNumberFormat="1" applyFont="1" applyProtection="1"/>
    <xf numFmtId="166" fontId="5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horizontal="left" wrapText="1"/>
    </xf>
    <xf numFmtId="166" fontId="5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vertical="top" wrapText="1"/>
    </xf>
    <xf numFmtId="14" fontId="3" fillId="0" borderId="0" xfId="0" applyNumberFormat="1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166" fontId="3" fillId="0" borderId="0" xfId="0" applyNumberFormat="1" applyFont="1" applyAlignment="1" applyProtection="1">
      <alignment vertical="top" wrapText="1"/>
    </xf>
    <xf numFmtId="166" fontId="3" fillId="0" borderId="0" xfId="0" applyNumberFormat="1" applyFont="1" applyAlignment="1" applyProtection="1">
      <alignment horizontal="left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5" fillId="3" borderId="1" xfId="0" applyFont="1" applyFill="1" applyBorder="1"/>
    <xf numFmtId="165" fontId="5" fillId="3" borderId="2" xfId="0" applyNumberFormat="1" applyFont="1" applyFill="1" applyBorder="1" applyProtection="1"/>
    <xf numFmtId="168" fontId="5" fillId="3" borderId="3" xfId="0" applyNumberFormat="1" applyFont="1" applyFill="1" applyBorder="1" applyAlignment="1" applyProtection="1">
      <alignment horizontal="right"/>
    </xf>
    <xf numFmtId="165" fontId="5" fillId="3" borderId="4" xfId="0" applyNumberFormat="1" applyFont="1" applyFill="1" applyBorder="1" applyProtection="1"/>
    <xf numFmtId="0" fontId="5" fillId="3" borderId="0" xfId="0" applyFont="1" applyFill="1" applyBorder="1"/>
    <xf numFmtId="168" fontId="5" fillId="3" borderId="5" xfId="0" applyNumberFormat="1" applyFont="1" applyFill="1" applyBorder="1" applyAlignment="1" applyProtection="1">
      <alignment horizontal="right"/>
    </xf>
    <xf numFmtId="165" fontId="8" fillId="3" borderId="6" xfId="0" applyNumberFormat="1" applyFont="1" applyFill="1" applyBorder="1" applyProtection="1"/>
    <xf numFmtId="0" fontId="9" fillId="3" borderId="7" xfId="0" applyFont="1" applyFill="1" applyBorder="1"/>
    <xf numFmtId="168" fontId="8" fillId="3" borderId="8" xfId="0" applyNumberFormat="1" applyFont="1" applyFill="1" applyBorder="1" applyAlignment="1" applyProtection="1">
      <alignment horizontal="right"/>
    </xf>
    <xf numFmtId="165" fontId="5" fillId="3" borderId="1" xfId="0" applyNumberFormat="1" applyFont="1" applyFill="1" applyBorder="1" applyAlignment="1" applyProtection="1">
      <alignment wrapText="1"/>
    </xf>
    <xf numFmtId="165" fontId="5" fillId="3" borderId="2" xfId="0" applyNumberFormat="1" applyFont="1" applyFill="1" applyBorder="1" applyAlignment="1" applyProtection="1">
      <alignment wrapText="1"/>
    </xf>
    <xf numFmtId="0" fontId="5" fillId="3" borderId="6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wrapText="1"/>
    </xf>
    <xf numFmtId="168" fontId="5" fillId="3" borderId="8" xfId="0" applyNumberFormat="1" applyFont="1" applyFill="1" applyBorder="1" applyProtection="1"/>
    <xf numFmtId="14" fontId="10" fillId="0" borderId="0" xfId="0" applyNumberFormat="1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166" fontId="10" fillId="0" borderId="0" xfId="0" applyNumberFormat="1" applyFont="1" applyProtection="1"/>
    <xf numFmtId="166" fontId="10" fillId="0" borderId="0" xfId="0" applyNumberFormat="1" applyFont="1" applyAlignment="1" applyProtection="1">
      <alignment horizontal="left"/>
    </xf>
    <xf numFmtId="167" fontId="10" fillId="0" borderId="0" xfId="0" applyNumberFormat="1" applyFont="1" applyProtection="1"/>
    <xf numFmtId="14" fontId="10" fillId="0" borderId="0" xfId="0" applyNumberFormat="1" applyFont="1" applyAlignment="1" applyProtection="1">
      <alignment horizontal="left"/>
    </xf>
    <xf numFmtId="167" fontId="10" fillId="0" borderId="0" xfId="0" applyNumberFormat="1" applyFont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 vertical="top"/>
    </xf>
    <xf numFmtId="1" fontId="3" fillId="2" borderId="0" xfId="0" applyNumberFormat="1" applyFont="1" applyFill="1" applyBorder="1" applyAlignment="1" applyProtection="1">
      <alignment horizontal="right" vertical="top"/>
    </xf>
    <xf numFmtId="166" fontId="3" fillId="2" borderId="0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164" fontId="5" fillId="2" borderId="0" xfId="0" applyNumberFormat="1" applyFont="1" applyFill="1" applyBorder="1" applyAlignment="1" applyProtection="1">
      <alignment horizontal="left" vertical="top" wrapText="1"/>
    </xf>
    <xf numFmtId="14" fontId="3" fillId="2" borderId="9" xfId="0" applyNumberFormat="1" applyFont="1" applyFill="1" applyBorder="1" applyAlignment="1" applyProtection="1">
      <alignment horizontal="left"/>
    </xf>
    <xf numFmtId="14" fontId="5" fillId="2" borderId="10" xfId="0" applyNumberFormat="1" applyFont="1" applyFill="1" applyBorder="1" applyAlignment="1" applyProtection="1">
      <alignment horizontal="left" vertical="top"/>
    </xf>
    <xf numFmtId="164" fontId="3" fillId="2" borderId="10" xfId="0" applyNumberFormat="1" applyFont="1" applyFill="1" applyBorder="1" applyAlignment="1" applyProtection="1">
      <alignment vertical="top"/>
    </xf>
    <xf numFmtId="166" fontId="3" fillId="2" borderId="10" xfId="0" applyNumberFormat="1" applyFont="1" applyFill="1" applyBorder="1" applyAlignment="1" applyProtection="1">
      <alignment vertical="top"/>
    </xf>
    <xf numFmtId="164" fontId="5" fillId="2" borderId="10" xfId="0" applyNumberFormat="1" applyFont="1" applyFill="1" applyBorder="1" applyAlignment="1" applyProtection="1">
      <alignment horizontal="left" vertical="top" wrapText="1"/>
    </xf>
    <xf numFmtId="166" fontId="3" fillId="2" borderId="11" xfId="0" applyNumberFormat="1" applyFont="1" applyFill="1" applyBorder="1" applyAlignment="1" applyProtection="1">
      <alignment vertical="top"/>
    </xf>
    <xf numFmtId="14" fontId="3" fillId="2" borderId="12" xfId="0" applyNumberFormat="1" applyFont="1" applyFill="1" applyBorder="1" applyAlignment="1" applyProtection="1">
      <alignment horizontal="left"/>
    </xf>
    <xf numFmtId="166" fontId="3" fillId="2" borderId="13" xfId="0" applyNumberFormat="1" applyFont="1" applyFill="1" applyBorder="1" applyAlignment="1" applyProtection="1">
      <alignment vertical="top"/>
    </xf>
    <xf numFmtId="14" fontId="3" fillId="2" borderId="14" xfId="0" applyNumberFormat="1" applyFont="1" applyFill="1" applyBorder="1" applyAlignment="1" applyProtection="1">
      <alignment horizontal="left"/>
    </xf>
    <xf numFmtId="14" fontId="5" fillId="2" borderId="15" xfId="0" applyNumberFormat="1" applyFont="1" applyFill="1" applyBorder="1" applyAlignment="1" applyProtection="1">
      <alignment horizontal="left" vertical="top"/>
    </xf>
    <xf numFmtId="164" fontId="3" fillId="2" borderId="15" xfId="0" applyNumberFormat="1" applyFont="1" applyFill="1" applyBorder="1" applyAlignment="1" applyProtection="1">
      <alignment vertical="top"/>
    </xf>
    <xf numFmtId="166" fontId="3" fillId="2" borderId="15" xfId="0" applyNumberFormat="1" applyFont="1" applyFill="1" applyBorder="1" applyAlignment="1" applyProtection="1">
      <alignment vertical="top"/>
    </xf>
    <xf numFmtId="164" fontId="6" fillId="2" borderId="15" xfId="0" applyNumberFormat="1" applyFont="1" applyFill="1" applyBorder="1" applyAlignment="1">
      <alignment vertical="top"/>
    </xf>
    <xf numFmtId="166" fontId="3" fillId="2" borderId="16" xfId="0" applyNumberFormat="1" applyFont="1" applyFill="1" applyBorder="1" applyAlignment="1" applyProtection="1">
      <alignment vertical="top"/>
    </xf>
    <xf numFmtId="0" fontId="11" fillId="0" borderId="9" xfId="0" applyFont="1" applyFill="1" applyBorder="1"/>
    <xf numFmtId="0" fontId="12" fillId="0" borderId="10" xfId="0" applyFont="1" applyFill="1" applyBorder="1" applyAlignment="1" applyProtection="1">
      <alignment horizontal="left" vertical="top" wrapText="1"/>
    </xf>
    <xf numFmtId="14" fontId="12" fillId="0" borderId="10" xfId="0" applyNumberFormat="1" applyFont="1" applyFill="1" applyBorder="1" applyProtection="1"/>
    <xf numFmtId="0" fontId="11" fillId="0" borderId="10" xfId="0" applyFont="1" applyFill="1" applyBorder="1" applyProtection="1"/>
    <xf numFmtId="165" fontId="12" fillId="0" borderId="11" xfId="0" applyNumberFormat="1" applyFont="1" applyFill="1" applyBorder="1" applyAlignment="1" applyProtection="1">
      <alignment horizontal="left"/>
    </xf>
    <xf numFmtId="0" fontId="11" fillId="0" borderId="14" xfId="0" applyFont="1" applyFill="1" applyBorder="1"/>
    <xf numFmtId="0" fontId="12" fillId="0" borderId="15" xfId="0" applyFont="1" applyFill="1" applyBorder="1" applyAlignment="1" applyProtection="1">
      <alignment horizontal="left"/>
    </xf>
    <xf numFmtId="14" fontId="12" fillId="0" borderId="15" xfId="0" applyNumberFormat="1" applyFont="1" applyFill="1" applyBorder="1" applyProtection="1"/>
    <xf numFmtId="0" fontId="11" fillId="0" borderId="15" xfId="0" applyFont="1" applyFill="1" applyBorder="1" applyProtection="1"/>
    <xf numFmtId="0" fontId="12" fillId="0" borderId="10" xfId="0" applyFont="1" applyFill="1" applyBorder="1" applyAlignment="1" applyProtection="1">
      <alignment horizontal="left" vertical="top"/>
    </xf>
    <xf numFmtId="0" fontId="12" fillId="0" borderId="15" xfId="0" applyFont="1" applyFill="1" applyBorder="1" applyAlignment="1" applyProtection="1">
      <alignment horizontal="left" vertical="top"/>
    </xf>
    <xf numFmtId="0" fontId="12" fillId="0" borderId="16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Benutzerdefiniert WH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99"/>
      </a:accent1>
      <a:accent2>
        <a:srgbClr val="FF9900"/>
      </a:accent2>
      <a:accent3>
        <a:srgbClr val="868689"/>
      </a:accent3>
      <a:accent4>
        <a:srgbClr val="663300"/>
      </a:accent4>
      <a:accent5>
        <a:srgbClr val="990033"/>
      </a:accent5>
      <a:accent6>
        <a:srgbClr val="339933"/>
      </a:accent6>
      <a:hlink>
        <a:srgbClr val="CC3D78"/>
      </a:hlink>
      <a:folHlink>
        <a:srgbClr val="692F7F"/>
      </a:folHlink>
    </a:clrScheme>
    <a:fontScheme name="WH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showWhiteSpace="0" zoomScaleNormal="100" zoomScaleSheetLayoutView="30" zoomScalePageLayoutView="90" workbookViewId="0">
      <selection activeCell="P11" sqref="P11"/>
    </sheetView>
  </sheetViews>
  <sheetFormatPr defaultColWidth="11" defaultRowHeight="9.6"/>
  <cols>
    <col min="1" max="1" width="4.140625" style="2" customWidth="1"/>
    <col min="2" max="2" width="26.85546875" style="16" customWidth="1"/>
    <col min="3" max="3" width="1.85546875" style="2" customWidth="1"/>
    <col min="4" max="4" width="9" style="2" customWidth="1"/>
    <col min="5" max="5" width="1.140625" style="2" customWidth="1"/>
    <col min="6" max="6" width="22.28515625" style="2" customWidth="1"/>
    <col min="7" max="7" width="4.7109375" style="2" customWidth="1"/>
    <col min="8" max="8" width="15.28515625" style="2" customWidth="1"/>
    <col min="9" max="9" width="0.85546875" style="2" customWidth="1"/>
    <col min="10" max="11" width="0" style="2" hidden="1" customWidth="1"/>
    <col min="12" max="12" width="1.28515625" style="2" customWidth="1"/>
    <col min="13" max="16384" width="11" style="2"/>
  </cols>
  <sheetData>
    <row r="1" spans="1:16" ht="26.45" customHeight="1">
      <c r="A1" s="93"/>
      <c r="B1" s="94" t="s">
        <v>0</v>
      </c>
      <c r="C1" s="95"/>
      <c r="D1" s="96"/>
      <c r="E1" s="96"/>
      <c r="F1" s="102" t="s">
        <v>1</v>
      </c>
      <c r="G1" s="102"/>
      <c r="H1" s="97"/>
      <c r="I1" s="1"/>
      <c r="J1" s="1"/>
      <c r="K1" s="1"/>
    </row>
    <row r="2" spans="1:16" ht="13.9" thickBot="1">
      <c r="A2" s="98"/>
      <c r="B2" s="99" t="s">
        <v>2</v>
      </c>
      <c r="C2" s="100"/>
      <c r="D2" s="101"/>
      <c r="E2" s="101"/>
      <c r="F2" s="103" t="s">
        <v>3</v>
      </c>
      <c r="G2" s="103"/>
      <c r="H2" s="104"/>
      <c r="I2" s="1"/>
      <c r="J2" s="1"/>
      <c r="K2" s="1"/>
    </row>
    <row r="3" spans="1:16" ht="12" thickBot="1">
      <c r="A3" s="3"/>
      <c r="B3" s="4"/>
      <c r="C3" s="3"/>
      <c r="D3" s="3"/>
      <c r="E3" s="3"/>
      <c r="F3" s="3"/>
      <c r="G3" s="3"/>
      <c r="H3" s="5"/>
      <c r="I3" s="6" t="s">
        <v>4</v>
      </c>
      <c r="J3" s="1"/>
      <c r="K3" s="1"/>
    </row>
    <row r="4" spans="1:16" s="9" customFormat="1" ht="22.7" customHeight="1">
      <c r="A4" s="79"/>
      <c r="B4" s="80" t="s">
        <v>5</v>
      </c>
      <c r="C4" s="81"/>
      <c r="D4" s="82">
        <v>400</v>
      </c>
      <c r="E4" s="81"/>
      <c r="F4" s="83" t="s">
        <v>6</v>
      </c>
      <c r="G4" s="81"/>
      <c r="H4" s="84">
        <v>30</v>
      </c>
      <c r="I4" s="7" t="s">
        <v>4</v>
      </c>
      <c r="J4" s="8"/>
      <c r="K4" s="8"/>
      <c r="N4" s="10"/>
      <c r="O4" s="10"/>
      <c r="P4" s="10"/>
    </row>
    <row r="5" spans="1:16" s="9" customFormat="1" ht="28.9" customHeight="1">
      <c r="A5" s="85"/>
      <c r="B5" s="74" t="s">
        <v>7</v>
      </c>
      <c r="C5" s="75"/>
      <c r="D5" s="76">
        <f>D4*0.19</f>
        <v>76</v>
      </c>
      <c r="E5" s="77"/>
      <c r="F5" s="78" t="s">
        <v>8</v>
      </c>
      <c r="G5" s="77"/>
      <c r="H5" s="86">
        <v>41</v>
      </c>
      <c r="I5" s="7" t="s">
        <v>4</v>
      </c>
      <c r="J5" s="8"/>
      <c r="K5" s="8"/>
      <c r="N5" s="10"/>
      <c r="O5" s="10"/>
      <c r="P5" s="10"/>
    </row>
    <row r="6" spans="1:16" s="9" customFormat="1" ht="23.25" customHeight="1" thickBot="1">
      <c r="A6" s="87"/>
      <c r="B6" s="88" t="s">
        <v>9</v>
      </c>
      <c r="C6" s="89"/>
      <c r="D6" s="90">
        <f>D4+D5</f>
        <v>476</v>
      </c>
      <c r="E6" s="89"/>
      <c r="F6" s="91"/>
      <c r="G6" s="89"/>
      <c r="H6" s="92"/>
      <c r="I6" s="7" t="s">
        <v>4</v>
      </c>
      <c r="J6" s="7" t="s">
        <v>4</v>
      </c>
      <c r="K6" s="8"/>
    </row>
    <row r="7" spans="1:16" ht="11.45">
      <c r="A7" s="11" t="s">
        <v>4</v>
      </c>
      <c r="B7" s="12" t="s">
        <v>4</v>
      </c>
      <c r="C7" s="3"/>
      <c r="D7" s="3"/>
      <c r="E7" s="11" t="s">
        <v>10</v>
      </c>
      <c r="F7" s="3"/>
      <c r="G7" s="3"/>
      <c r="H7" s="5"/>
      <c r="I7" s="1"/>
      <c r="J7" s="1"/>
      <c r="K7" s="1"/>
    </row>
    <row r="8" spans="1:16" ht="11.45">
      <c r="A8" s="11"/>
      <c r="B8" s="4"/>
      <c r="C8" s="3"/>
      <c r="D8" s="3"/>
      <c r="E8" s="3"/>
      <c r="F8" s="5"/>
      <c r="G8" s="3"/>
      <c r="H8" s="5"/>
      <c r="I8" s="1"/>
      <c r="J8" s="1"/>
      <c r="K8" s="1"/>
    </row>
    <row r="9" spans="1:16" s="13" customFormat="1" ht="13.15">
      <c r="A9" s="17" t="s">
        <v>11</v>
      </c>
      <c r="B9" s="18" t="s">
        <v>12</v>
      </c>
      <c r="C9" s="19" t="s">
        <v>4</v>
      </c>
      <c r="D9" s="20" t="s">
        <v>13</v>
      </c>
      <c r="E9" s="21" t="s">
        <v>4</v>
      </c>
      <c r="F9" s="22" t="s">
        <v>14</v>
      </c>
      <c r="G9" s="22" t="s">
        <v>4</v>
      </c>
      <c r="H9" s="22" t="s">
        <v>15</v>
      </c>
    </row>
    <row r="10" spans="1:16" ht="13.15">
      <c r="A10" s="23"/>
      <c r="B10" s="24"/>
      <c r="C10" s="25"/>
      <c r="D10" s="25"/>
      <c r="E10" s="25"/>
      <c r="F10" s="26"/>
      <c r="G10" s="25"/>
      <c r="H10" s="26"/>
      <c r="I10" s="1"/>
      <c r="J10" s="1"/>
      <c r="K10" s="1"/>
    </row>
    <row r="11" spans="1:16" ht="13.15">
      <c r="A11" s="23"/>
      <c r="B11" s="72" t="s">
        <v>9</v>
      </c>
      <c r="C11" s="67" t="s">
        <v>4</v>
      </c>
      <c r="D11" s="68">
        <v>5</v>
      </c>
      <c r="E11" s="67" t="s">
        <v>4</v>
      </c>
      <c r="F11" s="69">
        <f>D6</f>
        <v>476</v>
      </c>
      <c r="G11" s="70" t="s">
        <v>4</v>
      </c>
      <c r="H11" s="69">
        <f>F11*D11</f>
        <v>2380</v>
      </c>
      <c r="I11" s="1"/>
      <c r="J11" s="1"/>
      <c r="K11" s="1"/>
    </row>
    <row r="12" spans="1:16" ht="13.15">
      <c r="A12" s="23"/>
      <c r="B12" s="27" t="s">
        <v>16</v>
      </c>
      <c r="C12" s="28" t="s">
        <v>4</v>
      </c>
      <c r="D12" s="25">
        <v>1</v>
      </c>
      <c r="E12" s="28" t="s">
        <v>4</v>
      </c>
      <c r="F12" s="29">
        <f>H4</f>
        <v>30</v>
      </c>
      <c r="G12" s="30" t="s">
        <v>4</v>
      </c>
      <c r="H12" s="29">
        <f>D12+F12</f>
        <v>31</v>
      </c>
      <c r="I12" s="1"/>
      <c r="J12" s="1"/>
      <c r="K12" s="1"/>
    </row>
    <row r="13" spans="1:16" ht="13.15">
      <c r="A13" s="23"/>
      <c r="B13" s="27" t="s">
        <v>17</v>
      </c>
      <c r="C13" s="28" t="s">
        <v>4</v>
      </c>
      <c r="D13" s="25">
        <v>0</v>
      </c>
      <c r="E13" s="28" t="s">
        <v>18</v>
      </c>
      <c r="F13" s="29">
        <v>80</v>
      </c>
      <c r="G13" s="30" t="s">
        <v>4</v>
      </c>
      <c r="H13" s="29">
        <f>D13*F13</f>
        <v>0</v>
      </c>
      <c r="I13" s="1"/>
      <c r="J13" s="1"/>
      <c r="K13" s="1"/>
    </row>
    <row r="14" spans="1:16" ht="13.15">
      <c r="A14" s="23"/>
      <c r="B14" s="18" t="s">
        <v>19</v>
      </c>
      <c r="C14" s="28" t="s">
        <v>4</v>
      </c>
      <c r="D14" s="25"/>
      <c r="E14" s="28" t="s">
        <v>4</v>
      </c>
      <c r="F14" s="29"/>
      <c r="G14" s="30" t="s">
        <v>4</v>
      </c>
      <c r="H14" s="31">
        <f>SUM(H11:H13)</f>
        <v>2411</v>
      </c>
      <c r="I14" s="1"/>
      <c r="J14" s="1"/>
      <c r="K14" s="1"/>
    </row>
    <row r="15" spans="1:16" ht="13.15">
      <c r="A15" s="23"/>
      <c r="B15" s="24"/>
      <c r="C15" s="28" t="s">
        <v>4</v>
      </c>
      <c r="D15" s="25"/>
      <c r="E15" s="28" t="s">
        <v>4</v>
      </c>
      <c r="F15" s="32"/>
      <c r="G15" s="33" t="s">
        <v>4</v>
      </c>
      <c r="H15" s="34"/>
    </row>
    <row r="16" spans="1:16" s="13" customFormat="1" ht="13.15">
      <c r="A16" s="17" t="s">
        <v>20</v>
      </c>
      <c r="B16" s="18" t="s">
        <v>21</v>
      </c>
      <c r="C16" s="19" t="s">
        <v>4</v>
      </c>
      <c r="D16" s="35"/>
      <c r="E16" s="19" t="s">
        <v>4</v>
      </c>
      <c r="F16" s="36"/>
      <c r="G16" s="37" t="s">
        <v>4</v>
      </c>
      <c r="H16" s="36"/>
    </row>
    <row r="17" spans="1:8" ht="13.15">
      <c r="A17" s="17"/>
      <c r="B17" s="24"/>
      <c r="C17" s="25"/>
      <c r="D17" s="25"/>
      <c r="E17" s="25"/>
      <c r="F17" s="32"/>
      <c r="G17" s="32"/>
      <c r="H17" s="32"/>
    </row>
    <row r="18" spans="1:8" ht="13.15">
      <c r="A18" s="17"/>
      <c r="B18" s="72" t="s">
        <v>9</v>
      </c>
      <c r="C18" s="67" t="s">
        <v>4</v>
      </c>
      <c r="D18" s="68">
        <v>17</v>
      </c>
      <c r="E18" s="67"/>
      <c r="F18" s="71">
        <f>D6</f>
        <v>476</v>
      </c>
      <c r="G18" s="73" t="s">
        <v>4</v>
      </c>
      <c r="H18" s="71">
        <f>F18*D18</f>
        <v>8092</v>
      </c>
    </row>
    <row r="19" spans="1:8" ht="13.15">
      <c r="A19" s="17"/>
      <c r="B19" s="27" t="s">
        <v>16</v>
      </c>
      <c r="C19" s="28" t="s">
        <v>4</v>
      </c>
      <c r="D19" s="25">
        <v>17</v>
      </c>
      <c r="E19" s="28" t="s">
        <v>4</v>
      </c>
      <c r="F19" s="38">
        <f>H4</f>
        <v>30</v>
      </c>
      <c r="G19" s="39" t="s">
        <v>4</v>
      </c>
      <c r="H19" s="38">
        <f>D19*H4</f>
        <v>510</v>
      </c>
    </row>
    <row r="20" spans="1:8" ht="13.15">
      <c r="A20" s="17"/>
      <c r="B20" s="27" t="s">
        <v>17</v>
      </c>
      <c r="C20" s="28" t="s">
        <v>4</v>
      </c>
      <c r="D20" s="25">
        <v>15</v>
      </c>
      <c r="E20" s="28" t="s">
        <v>4</v>
      </c>
      <c r="F20" s="38">
        <f>H5</f>
        <v>41</v>
      </c>
      <c r="G20" s="39" t="s">
        <v>4</v>
      </c>
      <c r="H20" s="38">
        <f>D20*F20</f>
        <v>615</v>
      </c>
    </row>
    <row r="21" spans="1:8" ht="13.15">
      <c r="A21" s="17"/>
      <c r="B21" s="27" t="s">
        <v>22</v>
      </c>
      <c r="C21" s="28"/>
      <c r="D21" s="25">
        <v>1</v>
      </c>
      <c r="E21" s="28"/>
      <c r="F21" s="38">
        <v>1000</v>
      </c>
      <c r="G21" s="39"/>
      <c r="H21" s="38">
        <f>D21*F21</f>
        <v>1000</v>
      </c>
    </row>
    <row r="22" spans="1:8" ht="13.15">
      <c r="A22" s="17"/>
      <c r="B22" s="18" t="s">
        <v>19</v>
      </c>
      <c r="C22" s="28" t="s">
        <v>4</v>
      </c>
      <c r="D22" s="25"/>
      <c r="E22" s="28" t="s">
        <v>4</v>
      </c>
      <c r="F22" s="38"/>
      <c r="G22" s="39" t="s">
        <v>4</v>
      </c>
      <c r="H22" s="40">
        <f>SUM(H18:H20)</f>
        <v>9217</v>
      </c>
    </row>
    <row r="23" spans="1:8" ht="13.15">
      <c r="A23" s="17"/>
      <c r="B23" s="18"/>
      <c r="C23" s="28"/>
      <c r="D23" s="25"/>
      <c r="E23" s="28"/>
      <c r="F23" s="38"/>
      <c r="G23" s="39"/>
      <c r="H23" s="40"/>
    </row>
    <row r="24" spans="1:8" s="13" customFormat="1" ht="13.15">
      <c r="A24" s="17" t="s">
        <v>23</v>
      </c>
      <c r="B24" s="18" t="s">
        <v>24</v>
      </c>
      <c r="C24" s="19" t="s">
        <v>4</v>
      </c>
      <c r="D24" s="35"/>
      <c r="E24" s="19" t="s">
        <v>4</v>
      </c>
      <c r="F24" s="36"/>
      <c r="G24" s="37" t="s">
        <v>4</v>
      </c>
      <c r="H24" s="36"/>
    </row>
    <row r="25" spans="1:8" ht="13.15">
      <c r="A25" s="17"/>
      <c r="B25" s="24"/>
      <c r="C25" s="25"/>
      <c r="D25" s="25"/>
      <c r="E25" s="25"/>
      <c r="F25" s="32"/>
      <c r="G25" s="32"/>
      <c r="H25" s="32"/>
    </row>
    <row r="26" spans="1:8" ht="17.649999999999999" customHeight="1">
      <c r="A26" s="17"/>
      <c r="B26" s="66" t="s">
        <v>9</v>
      </c>
      <c r="C26" s="67" t="s">
        <v>4</v>
      </c>
      <c r="D26" s="68">
        <v>8</v>
      </c>
      <c r="E26" s="67" t="s">
        <v>4</v>
      </c>
      <c r="F26" s="69">
        <f>D6</f>
        <v>476</v>
      </c>
      <c r="G26" s="70" t="s">
        <v>4</v>
      </c>
      <c r="H26" s="71">
        <f>F26*D26</f>
        <v>3808</v>
      </c>
    </row>
    <row r="27" spans="1:8" ht="13.15">
      <c r="A27" s="23"/>
      <c r="B27" s="27" t="s">
        <v>16</v>
      </c>
      <c r="C27" s="28"/>
      <c r="D27" s="25">
        <v>1</v>
      </c>
      <c r="E27" s="28"/>
      <c r="F27" s="29">
        <f>H4</f>
        <v>30</v>
      </c>
      <c r="G27" s="30"/>
      <c r="H27" s="29">
        <f>D27*F27</f>
        <v>30</v>
      </c>
    </row>
    <row r="28" spans="1:8" ht="13.15">
      <c r="A28" s="23"/>
      <c r="B28" s="27" t="s">
        <v>17</v>
      </c>
      <c r="C28" s="28"/>
      <c r="D28" s="25">
        <v>0</v>
      </c>
      <c r="E28" s="28"/>
      <c r="F28" s="29">
        <f>H6</f>
        <v>0</v>
      </c>
      <c r="G28" s="30"/>
      <c r="H28" s="29">
        <f>F28*D28</f>
        <v>0</v>
      </c>
    </row>
    <row r="29" spans="1:8" ht="13.15">
      <c r="A29" s="23"/>
      <c r="B29" s="18" t="s">
        <v>19</v>
      </c>
      <c r="C29" s="28" t="s">
        <v>4</v>
      </c>
      <c r="D29" s="25"/>
      <c r="E29" s="28" t="s">
        <v>4</v>
      </c>
      <c r="F29" s="29"/>
      <c r="G29" s="30" t="s">
        <v>4</v>
      </c>
      <c r="H29" s="41">
        <f>SUM(H26:H28)</f>
        <v>3838</v>
      </c>
    </row>
    <row r="30" spans="1:8" ht="13.15">
      <c r="A30" s="17"/>
      <c r="B30" s="24"/>
      <c r="C30" s="28" t="s">
        <v>4</v>
      </c>
      <c r="D30" s="25"/>
      <c r="E30" s="28" t="s">
        <v>4</v>
      </c>
      <c r="F30" s="32"/>
      <c r="G30" s="33" t="s">
        <v>4</v>
      </c>
      <c r="H30" s="32"/>
    </row>
    <row r="31" spans="1:8" s="13" customFormat="1" ht="13.15">
      <c r="A31" s="17" t="s">
        <v>25</v>
      </c>
      <c r="B31" s="18" t="s">
        <v>26</v>
      </c>
      <c r="C31" s="19" t="s">
        <v>4</v>
      </c>
      <c r="D31" s="35"/>
      <c r="E31" s="19" t="s">
        <v>4</v>
      </c>
      <c r="F31" s="36"/>
      <c r="G31" s="37" t="s">
        <v>4</v>
      </c>
      <c r="H31" s="36"/>
    </row>
    <row r="32" spans="1:8" ht="13.15">
      <c r="A32" s="17"/>
      <c r="B32" s="24"/>
      <c r="C32" s="25"/>
      <c r="D32" s="25"/>
      <c r="E32" s="25"/>
      <c r="F32" s="32"/>
      <c r="G32" s="32"/>
      <c r="H32" s="32"/>
    </row>
    <row r="33" spans="1:13" s="14" customFormat="1" ht="13.15">
      <c r="A33" s="17"/>
      <c r="B33" s="42" t="s">
        <v>27</v>
      </c>
      <c r="C33" s="25" t="s">
        <v>4</v>
      </c>
      <c r="D33" s="25">
        <v>1</v>
      </c>
      <c r="E33" s="25" t="s">
        <v>4</v>
      </c>
      <c r="F33" s="38">
        <v>1200</v>
      </c>
      <c r="G33" s="39" t="s">
        <v>4</v>
      </c>
      <c r="H33" s="38">
        <f>F33*D33</f>
        <v>1200</v>
      </c>
      <c r="I33" s="2"/>
      <c r="J33" s="2"/>
      <c r="K33" s="2"/>
      <c r="L33" s="2"/>
      <c r="M33" s="2"/>
    </row>
    <row r="34" spans="1:13" ht="13.15">
      <c r="A34" s="17"/>
      <c r="B34" s="43" t="s">
        <v>28</v>
      </c>
      <c r="C34" s="28" t="s">
        <v>4</v>
      </c>
      <c r="D34" s="25">
        <v>1</v>
      </c>
      <c r="E34" s="28" t="s">
        <v>4</v>
      </c>
      <c r="F34" s="29">
        <v>100</v>
      </c>
      <c r="G34" s="30" t="s">
        <v>4</v>
      </c>
      <c r="H34" s="38">
        <f>F34*D34</f>
        <v>100</v>
      </c>
    </row>
    <row r="35" spans="1:13" ht="13.15">
      <c r="A35" s="17"/>
      <c r="B35" s="43" t="s">
        <v>29</v>
      </c>
      <c r="C35" s="28"/>
      <c r="D35" s="25">
        <v>1</v>
      </c>
      <c r="E35" s="28"/>
      <c r="F35" s="29">
        <v>350</v>
      </c>
      <c r="G35" s="30"/>
      <c r="H35" s="29">
        <f>F35*D35</f>
        <v>350</v>
      </c>
    </row>
    <row r="36" spans="1:13" s="13" customFormat="1" ht="13.15">
      <c r="A36" s="17"/>
      <c r="B36" s="18" t="s">
        <v>19</v>
      </c>
      <c r="C36" s="19" t="s">
        <v>4</v>
      </c>
      <c r="D36" s="35"/>
      <c r="E36" s="19" t="s">
        <v>4</v>
      </c>
      <c r="F36" s="41"/>
      <c r="G36" s="44" t="s">
        <v>4</v>
      </c>
      <c r="H36" s="41">
        <f>SUM(H33:H35)</f>
        <v>1650</v>
      </c>
    </row>
    <row r="37" spans="1:13" ht="13.15">
      <c r="A37" s="23"/>
      <c r="B37" s="24"/>
      <c r="C37" s="28" t="s">
        <v>4</v>
      </c>
      <c r="D37" s="25"/>
      <c r="E37" s="28" t="s">
        <v>4</v>
      </c>
      <c r="F37" s="32"/>
      <c r="G37" s="33" t="s">
        <v>4</v>
      </c>
      <c r="H37" s="32"/>
    </row>
    <row r="38" spans="1:13" s="13" customFormat="1" ht="13.15">
      <c r="A38" s="17" t="s">
        <v>30</v>
      </c>
      <c r="B38" s="18" t="s">
        <v>31</v>
      </c>
      <c r="C38" s="19" t="s">
        <v>4</v>
      </c>
      <c r="D38" s="35"/>
      <c r="E38" s="19" t="s">
        <v>4</v>
      </c>
      <c r="F38" s="36"/>
      <c r="G38" s="37" t="s">
        <v>4</v>
      </c>
      <c r="H38" s="36"/>
    </row>
    <row r="39" spans="1:13" ht="13.15">
      <c r="A39" s="23"/>
      <c r="B39" s="24"/>
      <c r="C39" s="25"/>
      <c r="D39" s="25"/>
      <c r="E39" s="25"/>
      <c r="F39" s="32"/>
      <c r="G39" s="32"/>
      <c r="H39" s="32"/>
    </row>
    <row r="40" spans="1:13" s="14" customFormat="1" ht="26.45">
      <c r="A40" s="45"/>
      <c r="B40" s="46" t="s">
        <v>32</v>
      </c>
      <c r="C40" s="47" t="s">
        <v>4</v>
      </c>
      <c r="D40" s="45">
        <v>1</v>
      </c>
      <c r="E40" s="47" t="s">
        <v>4</v>
      </c>
      <c r="F40" s="48">
        <v>485</v>
      </c>
      <c r="G40" s="49" t="s">
        <v>4</v>
      </c>
      <c r="H40" s="48">
        <f>F40*D40</f>
        <v>485</v>
      </c>
    </row>
    <row r="41" spans="1:13" ht="13.15">
      <c r="A41" s="25"/>
      <c r="B41" s="27" t="s">
        <v>33</v>
      </c>
      <c r="C41" s="28"/>
      <c r="D41" s="25">
        <v>1</v>
      </c>
      <c r="E41" s="28"/>
      <c r="F41" s="29">
        <v>100</v>
      </c>
      <c r="G41" s="30"/>
      <c r="H41" s="29">
        <f>F41*D41</f>
        <v>100</v>
      </c>
    </row>
    <row r="42" spans="1:13" s="13" customFormat="1" ht="13.15">
      <c r="A42" s="35"/>
      <c r="B42" s="18" t="s">
        <v>19</v>
      </c>
      <c r="C42" s="19" t="s">
        <v>4</v>
      </c>
      <c r="D42" s="35"/>
      <c r="E42" s="19" t="s">
        <v>4</v>
      </c>
      <c r="F42" s="41"/>
      <c r="G42" s="44" t="s">
        <v>4</v>
      </c>
      <c r="H42" s="41">
        <f>SUM(H40:H41)</f>
        <v>585</v>
      </c>
    </row>
    <row r="43" spans="1:13" ht="13.9" thickBot="1">
      <c r="A43" s="25"/>
      <c r="B43" s="24"/>
      <c r="C43" s="25"/>
      <c r="D43" s="25"/>
      <c r="E43" s="25"/>
      <c r="F43" s="32"/>
      <c r="G43" s="32"/>
      <c r="H43" s="32"/>
    </row>
    <row r="44" spans="1:13" ht="13.15">
      <c r="A44" s="28" t="s">
        <v>34</v>
      </c>
      <c r="B44" s="27"/>
      <c r="C44" s="25"/>
      <c r="D44" s="25"/>
      <c r="E44" s="26"/>
      <c r="F44" s="52" t="s">
        <v>5</v>
      </c>
      <c r="G44" s="53"/>
      <c r="H44" s="54">
        <f>H26+H18+H11</f>
        <v>14280</v>
      </c>
    </row>
    <row r="45" spans="1:13" ht="16.149999999999999" customHeight="1">
      <c r="A45" s="28" t="s">
        <v>4</v>
      </c>
      <c r="B45" s="27"/>
      <c r="C45" s="25"/>
      <c r="D45" s="25"/>
      <c r="E45" s="50"/>
      <c r="F45" s="55" t="s">
        <v>35</v>
      </c>
      <c r="G45" s="56"/>
      <c r="H45" s="57">
        <f>H36</f>
        <v>1650</v>
      </c>
      <c r="M45"/>
    </row>
    <row r="46" spans="1:13" ht="18.399999999999999" customHeight="1" thickBot="1">
      <c r="A46" s="28"/>
      <c r="B46" s="10"/>
      <c r="C46" s="10"/>
      <c r="D46" s="10"/>
      <c r="E46" s="50"/>
      <c r="F46" s="58" t="s">
        <v>36</v>
      </c>
      <c r="G46" s="59"/>
      <c r="H46" s="60">
        <v>15930</v>
      </c>
    </row>
    <row r="47" spans="1:13" ht="15.75" customHeight="1" thickBot="1">
      <c r="A47" s="28"/>
      <c r="B47" s="10"/>
      <c r="C47" s="10"/>
      <c r="D47" s="10"/>
      <c r="E47" s="26"/>
      <c r="F47" s="10"/>
      <c r="G47" s="10"/>
      <c r="H47" s="10"/>
    </row>
    <row r="48" spans="1:13" ht="41.45" customHeight="1">
      <c r="A48" s="28"/>
      <c r="B48" s="27"/>
      <c r="C48" s="25"/>
      <c r="D48" s="25"/>
      <c r="E48" s="50"/>
      <c r="F48" s="61" t="s">
        <v>37</v>
      </c>
      <c r="G48" s="62"/>
      <c r="H48" s="54">
        <f>H44*0.5</f>
        <v>7140</v>
      </c>
    </row>
    <row r="49" spans="1:16" ht="24.75" customHeight="1" thickBot="1">
      <c r="A49" s="25"/>
      <c r="B49" s="51"/>
      <c r="C49" s="25"/>
      <c r="D49" s="25"/>
      <c r="E49" s="50"/>
      <c r="F49" s="63" t="s">
        <v>38</v>
      </c>
      <c r="G49" s="64"/>
      <c r="H49" s="65">
        <f>ROUND(H48,-2)</f>
        <v>7100</v>
      </c>
    </row>
    <row r="50" spans="1:16" ht="11.45">
      <c r="A50" s="3"/>
      <c r="B50" s="4"/>
      <c r="C50" s="3"/>
      <c r="D50" s="3"/>
      <c r="E50" s="3"/>
      <c r="F50" s="5"/>
      <c r="G50" s="5"/>
      <c r="H50" s="5"/>
    </row>
    <row r="52" spans="1:16">
      <c r="B52" s="15" t="s">
        <v>4</v>
      </c>
      <c r="C52" s="15"/>
      <c r="D52" s="15"/>
      <c r="E52" s="15"/>
      <c r="F52" s="15"/>
      <c r="G52" s="15"/>
      <c r="H52" s="15"/>
    </row>
    <row r="53" spans="1:16" ht="11.45">
      <c r="A53" s="3"/>
    </row>
    <row r="54" spans="1:16" ht="11.45">
      <c r="A54" s="3"/>
    </row>
    <row r="55" spans="1:16" ht="11.45">
      <c r="A55" s="3"/>
    </row>
    <row r="56" spans="1:16" ht="11.45">
      <c r="A56" s="3"/>
      <c r="C56" s="3"/>
      <c r="D56" s="16"/>
      <c r="E56" s="3"/>
      <c r="F56" s="16"/>
      <c r="G56" s="3"/>
      <c r="H56" s="16"/>
      <c r="I56" s="3"/>
      <c r="J56" s="16"/>
      <c r="K56" s="3"/>
      <c r="L56" s="16"/>
      <c r="M56" s="3"/>
      <c r="N56" s="16"/>
      <c r="O56" s="3"/>
      <c r="P56" s="16"/>
    </row>
  </sheetData>
  <mergeCells count="2">
    <mergeCell ref="F1:G1"/>
    <mergeCell ref="F2:H2"/>
  </mergeCells>
  <phoneticPr fontId="0" type="noConversion"/>
  <printOptions horizontalCentered="1"/>
  <pageMargins left="0.78740157480314965" right="0.31496062992125984" top="0.78333333333333333" bottom="0.31496062992125984" header="0.51181102362204722" footer="0.31496062992125984"/>
  <pageSetup paperSize="9" scale="98" orientation="portrait" r:id="rId1"/>
  <headerFooter>
    <oddHeader>&amp;L        &amp;"Arial,Fett"&amp;14&amp;K09+000 MODÈLE Calcul des Coûts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fb9b090-063d-4de7-86fa-19265e3d0d15">AASCRT3JXYJU-741-168173</_dlc_DocId>
    <_dlc_DocIdUrl xmlns="afb9b090-063d-4de7-86fa-19265e3d0d15">
      <Url>https://welthungerhilfe.sharepoint.com/Organisation/org_ou10/_layouts/15/DocIdRedir.aspx?ID=AASCRT3JXYJU-741-168173</Url>
      <Description>AASCRT3JXYJU-741-168173</Description>
    </_dlc_DocIdUrl>
    <LikesCount xmlns="http://schemas.microsoft.com/sharepoint/v3" xsi:nil="true"/>
    <Ratings xmlns="http://schemas.microsoft.com/sharepoint/v3" xsi:nil="true"/>
    <TaxKeywordTaxHTField xmlns="afb9b090-063d-4de7-86fa-19265e3d0d15">
      <Terms xmlns="http://schemas.microsoft.com/office/infopath/2007/PartnerControls"/>
    </TaxKeywordTaxHTField>
    <TaxCatchAll xmlns="afb9b090-063d-4de7-86fa-19265e3d0d15"/>
    <LikedBy xmlns="http://schemas.microsoft.com/sharepoint/v3">
      <UserInfo>
        <DisplayName/>
        <AccountId xsi:nil="true"/>
        <AccountType/>
      </UserInfo>
    </LikedBy>
    <f5203227854a44ce9da35ddb5bfa07da xmlns="791E11F1-BC6B-4DFE-B652-4F59A5AD483F">
      <Terms xmlns="http://schemas.microsoft.com/office/infopath/2007/PartnerControls"/>
    </f5203227854a44ce9da35ddb5bfa07da>
    <RatedBy xmlns="http://schemas.microsoft.com/sharepoint/v3">
      <UserInfo>
        <DisplayName/>
        <AccountId xsi:nil="true"/>
        <AccountType/>
      </UserInfo>
    </RatedBy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BDF1CF1602C4882A6AB0F4DE710CB" ma:contentTypeVersion="45" ma:contentTypeDescription="Create a new document." ma:contentTypeScope="" ma:versionID="dbfcf4b1e90a26bf0bf7ee56ca5ac9e2">
  <xsd:schema xmlns:xsd="http://www.w3.org/2001/XMLSchema" xmlns:xs="http://www.w3.org/2001/XMLSchema" xmlns:p="http://schemas.microsoft.com/office/2006/metadata/properties" xmlns:ns1="http://schemas.microsoft.com/sharepoint/v3" xmlns:ns2="afb9b090-063d-4de7-86fa-19265e3d0d15" xmlns:ns3="791E11F1-BC6B-4DFE-B652-4F59A5AD483F" xmlns:ns4="3927bd65-a0cf-4ead-8b6c-52cf0a3829c6" xmlns:ns5="b2db73e4-896b-4982-a610-d8e3e751e4e4" xmlns:ns6="791e11f1-bc6b-4dfe-b652-4f59a5ad483f" targetNamespace="http://schemas.microsoft.com/office/2006/metadata/properties" ma:root="true" ma:fieldsID="868aac1315e66b8304844b7b3032581d" ns1:_="" ns2:_="" ns3:_="" ns4:_="" ns5:_="" ns6:_="">
    <xsd:import namespace="http://schemas.microsoft.com/sharepoint/v3"/>
    <xsd:import namespace="afb9b090-063d-4de7-86fa-19265e3d0d15"/>
    <xsd:import namespace="791E11F1-BC6B-4DFE-B652-4F59A5AD483F"/>
    <xsd:import namespace="3927bd65-a0cf-4ead-8b6c-52cf0a3829c6"/>
    <xsd:import namespace="b2db73e4-896b-4982-a610-d8e3e751e4e4"/>
    <xsd:import namespace="791e11f1-bc6b-4dfe-b652-4f59a5ad48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5203227854a44ce9da35ddb5bfa07da" minOccurs="0"/>
                <xsd:element ref="ns2:TaxCatchAll" minOccurs="0"/>
                <xsd:element ref="ns4:SharedWithUsers" minOccurs="0"/>
                <xsd:element ref="ns5:SharingHintHash" minOccurs="0"/>
                <xsd:element ref="ns2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TaxKeywordTaxHTField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DateTaken" minOccurs="0"/>
                <xsd:element ref="ns6:MediaServiceLocation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7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8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9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0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1" nillable="true" ma:displayName="Number of Likes" ma:internalName="LikesCount">
      <xsd:simpleType>
        <xsd:restriction base="dms:Unknown"/>
      </xsd:simpleType>
    </xsd:element>
    <xsd:element name="LikedBy" ma:index="22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9b090-063d-4de7-86fa-19265e3d0d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f9972129-43a7-4392-8450-c3e4f83ef7e4}" ma:internalName="TaxCatchAll" ma:showField="CatchAllData" ma:web="afb9b090-063d-4de7-86fa-19265e3d0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5d696f10-1229-4a6d-8d17-bf68f8a41e4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E11F1-BC6B-4DFE-B652-4F59A5AD483F" elementFormDefault="qualified">
    <xsd:import namespace="http://schemas.microsoft.com/office/2006/documentManagement/types"/>
    <xsd:import namespace="http://schemas.microsoft.com/office/infopath/2007/PartnerControls"/>
    <xsd:element name="f5203227854a44ce9da35ddb5bfa07da" ma:index="12" nillable="true" ma:taxonomy="true" ma:internalName="f5203227854a44ce9da35ddb5bfa07da" ma:taxonomyFieldName="Keywords" ma:displayName="Keywords" ma:default="" ma:fieldId="{f5203227-854a-44ce-9da3-5ddb5bfa07da}" ma:taxonomyMulti="true" ma:sspId="5d696f10-1229-4a6d-8d17-bf68f8a41e4e" ma:termSetId="f4c215ed-60b5-46f2-9356-a1a3679e894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7bd65-a0cf-4ead-8b6c-52cf0a3829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73e4-896b-4982-a610-d8e3e751e4e4" elementFormDefault="qualified">
    <xsd:import namespace="http://schemas.microsoft.com/office/2006/documentManagement/types"/>
    <xsd:import namespace="http://schemas.microsoft.com/office/infopath/2007/PartnerControls"/>
    <xsd:element name="SharingHintHash" ma:index="15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e11f1-bc6b-4dfe-b652-4f59a5ad4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7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15C31D-EAF5-476A-8399-EEBCD22D6362}"/>
</file>

<file path=customXml/itemProps2.xml><?xml version="1.0" encoding="utf-8"?>
<ds:datastoreItem xmlns:ds="http://schemas.openxmlformats.org/officeDocument/2006/customXml" ds:itemID="{C0CD90F0-065D-4AA1-89F2-D226340EC407}"/>
</file>

<file path=customXml/itemProps3.xml><?xml version="1.0" encoding="utf-8"?>
<ds:datastoreItem xmlns:ds="http://schemas.openxmlformats.org/officeDocument/2006/customXml" ds:itemID="{68B24ECB-BEBA-401A-A430-AB66B63C91CA}"/>
</file>

<file path=customXml/itemProps4.xml><?xml version="1.0" encoding="utf-8"?>
<ds:datastoreItem xmlns:ds="http://schemas.openxmlformats.org/officeDocument/2006/customXml" ds:itemID="{3119E4E8-B241-41C5-A118-3DC9B0B1A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DWHH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MarxKa</dc:creator>
  <cp:keywords/>
  <dc:description/>
  <cp:lastModifiedBy>Leila Broich</cp:lastModifiedBy>
  <cp:revision/>
  <dcterms:created xsi:type="dcterms:W3CDTF">1998-07-30T13:54:18Z</dcterms:created>
  <dcterms:modified xsi:type="dcterms:W3CDTF">2020-06-17T13:38:11Z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0x010100430BDF1CF1602C4882A6AB0F4DE710CB</vt:lpwstr>
  </property>
  <property fmtid="{D5CDD505-2E9C-101B-9397-08002B2CF9AE}" pid="3" name="_dlc_DocIdItemGuid">
    <vt:lpwstr>62ce1936-8b84-4cd8-a306-6655168641d4</vt:lpwstr>
  </property>
  <property fmtid="{D5CDD505-2E9C-101B-9397-08002B2CF9AE}" pid="4" name="TaxKeyword">
    <vt:lpwstr/>
  </property>
</Properties>
</file>